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09ecb3c461231e5/Documents/Data Privé/LCBM/Wijnactie/2024-2025/"/>
    </mc:Choice>
  </mc:AlternateContent>
  <xr:revisionPtr revIDLastSave="1856" documentId="8_{91DF64FE-E53C-4B57-B7A8-EF470FDDB308}" xr6:coauthVersionLast="47" xr6:coauthVersionMax="47" xr10:uidLastSave="{CE724D51-C0E3-4952-AF72-44C9D72C0A9C}"/>
  <bookViews>
    <workbookView xWindow="4200" yWindow="3285" windowWidth="29400" windowHeight="17400" xr2:uid="{00000000-000D-0000-FFFF-FFFF00000000}"/>
  </bookViews>
  <sheets>
    <sheet name="WijnactieLCBM" sheetId="23" r:id="rId1"/>
  </sheets>
  <definedNames>
    <definedName name="_xlnm.Print_Area" localSheetId="0">WijnactieLCBM!$B$1:$N$62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23" l="1"/>
  <c r="L47" i="23"/>
  <c r="J47" i="23"/>
  <c r="M47" i="23" s="1"/>
  <c r="L46" i="23"/>
  <c r="L49" i="23" s="1"/>
  <c r="J46" i="23"/>
  <c r="M46" i="23" s="1"/>
  <c r="J41" i="23"/>
  <c r="M41" i="23" s="1"/>
  <c r="L41" i="23"/>
  <c r="J42" i="23"/>
  <c r="M42" i="23" s="1"/>
  <c r="L42" i="23"/>
  <c r="L34" i="23"/>
  <c r="J34" i="23"/>
  <c r="M34" i="23" s="1"/>
  <c r="L33" i="23"/>
  <c r="J33" i="23"/>
  <c r="M33" i="23" s="1"/>
  <c r="L24" i="23"/>
  <c r="J24" i="23"/>
  <c r="M24" i="23" s="1"/>
  <c r="L18" i="23"/>
  <c r="J18" i="23"/>
  <c r="M18" i="23" s="1"/>
  <c r="L43" i="23"/>
  <c r="J43" i="23"/>
  <c r="M43" i="23" s="1"/>
  <c r="L27" i="23"/>
  <c r="J27" i="23"/>
  <c r="M27" i="23" s="1"/>
  <c r="L26" i="23"/>
  <c r="J26" i="23"/>
  <c r="M26" i="23" s="1"/>
  <c r="L29" i="23"/>
  <c r="J29" i="23"/>
  <c r="M29" i="23" s="1"/>
  <c r="L13" i="23"/>
  <c r="J13" i="23"/>
  <c r="M13" i="23" s="1"/>
  <c r="L14" i="23"/>
  <c r="J14" i="23"/>
  <c r="M14" i="23" s="1"/>
  <c r="J12" i="23"/>
  <c r="M12" i="23" s="1"/>
  <c r="L12" i="23"/>
  <c r="L44" i="23"/>
  <c r="L40" i="23"/>
  <c r="L39" i="23"/>
  <c r="L38" i="23"/>
  <c r="L37" i="23"/>
  <c r="L36" i="23"/>
  <c r="L35" i="23"/>
  <c r="L32" i="23"/>
  <c r="L31" i="23"/>
  <c r="L25" i="23"/>
  <c r="L23" i="23"/>
  <c r="L22" i="23"/>
  <c r="L21" i="23"/>
  <c r="L20" i="23"/>
  <c r="L19" i="23"/>
  <c r="L17" i="23"/>
  <c r="L15" i="23"/>
  <c r="L11" i="23"/>
  <c r="J44" i="23"/>
  <c r="M44" i="23" s="1"/>
  <c r="J40" i="23"/>
  <c r="M40" i="23" s="1"/>
  <c r="J39" i="23"/>
  <c r="M39" i="23" s="1"/>
  <c r="J38" i="23"/>
  <c r="M38" i="23" s="1"/>
  <c r="J37" i="23"/>
  <c r="M37" i="23" s="1"/>
  <c r="J36" i="23"/>
  <c r="M36" i="23" s="1"/>
  <c r="J35" i="23"/>
  <c r="M35" i="23" s="1"/>
  <c r="J32" i="23"/>
  <c r="M32" i="23" s="1"/>
  <c r="J31" i="23"/>
  <c r="M31" i="23" s="1"/>
  <c r="J25" i="23"/>
  <c r="M25" i="23" s="1"/>
  <c r="J23" i="23"/>
  <c r="M23" i="23" s="1"/>
  <c r="J22" i="23"/>
  <c r="M22" i="23" s="1"/>
  <c r="J21" i="23"/>
  <c r="M21" i="23" s="1"/>
  <c r="J20" i="23"/>
  <c r="M20" i="23" s="1"/>
  <c r="J19" i="23"/>
  <c r="M19" i="23" s="1"/>
  <c r="J17" i="23"/>
  <c r="M17" i="23" s="1"/>
  <c r="J15" i="23"/>
  <c r="M15" i="23" s="1"/>
  <c r="J11" i="23"/>
  <c r="M11" i="23" s="1"/>
  <c r="M53" i="23" l="1"/>
</calcChain>
</file>

<file path=xl/sharedStrings.xml><?xml version="1.0" encoding="utf-8"?>
<sst xmlns="http://schemas.openxmlformats.org/spreadsheetml/2006/main" count="141" uniqueCount="135">
  <si>
    <t>Sprankelend</t>
  </si>
  <si>
    <t>Rosé</t>
  </si>
  <si>
    <t>Rood</t>
  </si>
  <si>
    <t>Prijs per fles</t>
  </si>
  <si>
    <t>Flessen per dos</t>
  </si>
  <si>
    <t>Flessen</t>
  </si>
  <si>
    <t>Bedrag</t>
  </si>
  <si>
    <t>Wijnen</t>
  </si>
  <si>
    <t>Ref.</t>
  </si>
  <si>
    <t>Daniël BAUWENS</t>
  </si>
  <si>
    <t>Marc PEETERS</t>
  </si>
  <si>
    <t>Mijn contact persoon bij LCBM (klik hier)</t>
  </si>
  <si>
    <t>Transportkosten per levering</t>
  </si>
  <si>
    <t>Naam+Voornaam:</t>
  </si>
  <si>
    <t>Facturatieadres</t>
  </si>
  <si>
    <t>Naam:</t>
  </si>
  <si>
    <t>Voornaam:</t>
  </si>
  <si>
    <t>Bedrijf:</t>
  </si>
  <si>
    <t>Adres:</t>
  </si>
  <si>
    <t>Postcode:</t>
  </si>
  <si>
    <t>Stad:</t>
  </si>
  <si>
    <t>BTW:</t>
  </si>
  <si>
    <t>Leveringsadres (indien verschillend van facturatie adres)</t>
  </si>
  <si>
    <t>Leveringsmodus:</t>
  </si>
  <si>
    <t>Afhaling bij mijn LCBM contact</t>
  </si>
  <si>
    <t>Levering (zie adres hieronder)</t>
  </si>
  <si>
    <t>Naam &amp; voornaam:</t>
  </si>
  <si>
    <t>Postcode+stad:</t>
  </si>
  <si>
    <t>Tel:</t>
  </si>
  <si>
    <t>Prijs per doos van 6</t>
  </si>
  <si>
    <t>Deze worden niet aangerekend bij een aankoop van 500€. 
U kan ze ook afhalen bij of afspreken met uw contactpersoon.</t>
  </si>
  <si>
    <t>003129</t>
  </si>
  <si>
    <t>Casabianca Prosecco Brut Superiore DOCG Asolo  75 cl</t>
  </si>
  <si>
    <t>003130</t>
  </si>
  <si>
    <t>Casabianca Prosecco Brut Superiore DOCG Asolo  Magnum 1,5 l</t>
  </si>
  <si>
    <t>Wit</t>
  </si>
  <si>
    <t>003131</t>
  </si>
  <si>
    <t>Champagne Saint-Germain-des-Crayes "Blanc de Blancs" Brut  75 cl</t>
  </si>
  <si>
    <t>Champagne Saint-Germain-des-Crayes "Blanc de Blancs" Brut  37,5 cl</t>
  </si>
  <si>
    <t>Champagne Saint-Germain-des-Crayes "Blanc de Blancs" Brut Magnum 1,5l</t>
  </si>
  <si>
    <t>003132</t>
  </si>
  <si>
    <t>003133</t>
  </si>
  <si>
    <r>
      <t>Aantal dozen</t>
    </r>
    <r>
      <rPr>
        <b/>
        <vertAlign val="superscript"/>
        <sz val="11"/>
        <color theme="1"/>
        <rFont val="Arial Narrow"/>
        <family val="2"/>
      </rPr>
      <t>*</t>
    </r>
  </si>
  <si>
    <t>Hans BEGEER</t>
  </si>
  <si>
    <t>Jean-Philippe BONTE</t>
  </si>
  <si>
    <t>Bert CLAES</t>
  </si>
  <si>
    <t>Bernard DE CORT</t>
  </si>
  <si>
    <t>Dirk DE GREEF</t>
  </si>
  <si>
    <t>Johan DE KEERSMAEKER</t>
  </si>
  <si>
    <t>Patrick DEMEESTERE</t>
  </si>
  <si>
    <t>Karel DE MULDER</t>
  </si>
  <si>
    <t>Bob DE PAUW</t>
  </si>
  <si>
    <t>Carl DE WEVER</t>
  </si>
  <si>
    <t>Peter EVENS</t>
  </si>
  <si>
    <t>Peter FLAMAND</t>
  </si>
  <si>
    <t>Marc GEKIERE</t>
  </si>
  <si>
    <t>Ward LABEEUW</t>
  </si>
  <si>
    <t>Filip LENS</t>
  </si>
  <si>
    <t>Stefaan MICHIELSEN</t>
  </si>
  <si>
    <t>Patrick O</t>
  </si>
  <si>
    <t>Carl OCKERMAN</t>
  </si>
  <si>
    <t>Alain REYMOND</t>
  </si>
  <si>
    <t>Piet ROOSE</t>
  </si>
  <si>
    <t>Robert SEGHERS</t>
  </si>
  <si>
    <t>Peter TALPE</t>
  </si>
  <si>
    <t>Carl TOYE</t>
  </si>
  <si>
    <t>Karel VAN ALSENOY</t>
  </si>
  <si>
    <t>Bart VAN CAUWENBERGE</t>
  </si>
  <si>
    <t>Patrick VAN OVERLOOP</t>
  </si>
  <si>
    <t>Hans VANDENDRIESSCHE</t>
  </si>
  <si>
    <t>Jan VAN PAESSCHEN</t>
  </si>
  <si>
    <t>Stijn VANSCHOUBROEK</t>
  </si>
  <si>
    <t>Antoine VIDTS</t>
  </si>
  <si>
    <t>* Dozen van 6, Magmum per fles</t>
  </si>
  <si>
    <t>WIJNACTIE Lions LCBM 2024-2025</t>
  </si>
  <si>
    <t>Bodegas Lan Rueda, Verdejo, 2023, 75 cl</t>
  </si>
  <si>
    <t>003853</t>
  </si>
  <si>
    <t>Domaine Pujol « Les Gaillards » Chardonnay, Languedoc 2023, 75cl</t>
  </si>
  <si>
    <t>003855</t>
  </si>
  <si>
    <t>003856</t>
  </si>
  <si>
    <t>Istellas Vermentino di Sardegna DOC 2022 Wit</t>
  </si>
  <si>
    <t>003857</t>
  </si>
  <si>
    <t>003858</t>
  </si>
  <si>
    <t>Mirabelle du Château La Jaubertie, Bergerac, 2022/2023, bio</t>
  </si>
  <si>
    <t>003859</t>
  </si>
  <si>
    <t>Albafiorita M’ama, Venezia Giulia IGT, 2022, 75cl</t>
  </si>
  <si>
    <t>Pinot Bianco, Muri Gries, Alto Adige, DOC, 2023, 75cl</t>
  </si>
  <si>
    <t>Château de la Greffière Saint Veran 2023, 75cl</t>
  </si>
  <si>
    <t>003860</t>
  </si>
  <si>
    <t>003861</t>
  </si>
  <si>
    <t>Le Strette Nas-Cetta di Novello Langhe 2023, 75cl</t>
  </si>
  <si>
    <t>003862</t>
  </si>
  <si>
    <t>Pouilly-Fumé , Les Poëte, AOC, 2022, 75cl</t>
  </si>
  <si>
    <t>Chablis « Terroir de la Chapelle » 2023, Patrick Piuze, Bourgogne, 75cl</t>
  </si>
  <si>
    <t>003863</t>
  </si>
  <si>
    <t>003864</t>
  </si>
  <si>
    <t>Girardin Meursault Vieilles Vignes 2020, 75cl</t>
  </si>
  <si>
    <t>003854</t>
  </si>
  <si>
    <t>LAN Rioja Rosado 2023 75cl</t>
  </si>
  <si>
    <t>003865</t>
  </si>
  <si>
    <t>La Cour des Dames, Pinot Noir, Languedoc, 2022/2023, 75cl</t>
  </si>
  <si>
    <t>003894</t>
  </si>
  <si>
    <t>Château. La Dournie Saint Chinian CLASSIC 21/22 75cl BIO</t>
  </si>
  <si>
    <t>003867</t>
  </si>
  <si>
    <t>003895</t>
  </si>
  <si>
    <t>Château Hervé-Laroque, Fronsac, 2018, 75cl</t>
  </si>
  <si>
    <t>Bodegas LAN "Reserva", Rioja, 2018, 75cl</t>
  </si>
  <si>
    <t>003866</t>
  </si>
  <si>
    <t>San Polo Rubio Montalcino Toscana IGT 21/22, 75cl</t>
  </si>
  <si>
    <t>003868</t>
  </si>
  <si>
    <t>Barbera d’Alba « Persole », Le ,Strette, Piemonte, 2022, 75cl</t>
  </si>
  <si>
    <t>003869</t>
  </si>
  <si>
    <t>Denim by Beaubois 2022 Costières de Nîmes bio, 75cl</t>
  </si>
  <si>
    <t>003870</t>
  </si>
  <si>
    <t>« Liberta », Tenuta Collazzi, IGT, Toscane, 2022, 75cl</t>
  </si>
  <si>
    <t>003871</t>
  </si>
  <si>
    <t>Valpolicella Ripasso « Marchesa MariaBella », Massimago, 2021, 75cl</t>
  </si>
  <si>
    <t>003872</t>
  </si>
  <si>
    <t>ChâteauTour Saint Fort Saint Estephe CB 2018 Rood 75cl</t>
  </si>
  <si>
    <t>003873</t>
  </si>
  <si>
    <t>Campo di Sasso, « Insoglio del Cinghiale », Bibbona, Toscane, IGT, 2022, 75cl</t>
  </si>
  <si>
    <t>003874</t>
  </si>
  <si>
    <t>Côte de Nuits-Villages « Mosaic », Domaine Pascale Rion, Bourgogne, 2022, 75cl</t>
  </si>
  <si>
    <t>003875</t>
  </si>
  <si>
    <t>Le Strette "Bergeisa", Barolo, Piemonte, DOGC, 2019</t>
  </si>
  <si>
    <t>003876</t>
  </si>
  <si>
    <t>Bernard Burgaud Côte Rotie 2022 75cl</t>
  </si>
  <si>
    <t>SWUP</t>
  </si>
  <si>
    <t>SWUR</t>
  </si>
  <si>
    <t>Sophienwald UNOplus</t>
  </si>
  <si>
    <t>Sophienwald UNOred</t>
  </si>
  <si>
    <t>Emmanuel ONGHENA</t>
  </si>
  <si>
    <t>Manfred VAN VLIERBERGHE</t>
  </si>
  <si>
    <t>Ortwin VERSCHUERE</t>
  </si>
  <si>
    <t>Guy GELDHOF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</si>
</sst>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€-80C]_-;\-* #,##0.00\ [$€-80C]_-;_-* &quot;-&quot;??\ [$€-80C]_-;_-@_-"/>
    <numFmt numFmtId="165" formatCode="0;\-0;;@"/>
    <numFmt numFmtId="166" formatCode="0;\-0;\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1"/>
      <color theme="0"/>
      <name val="Arial Narrow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 style="thin">
        <color theme="3" tint="0.39997558519241921"/>
      </right>
      <top style="thin">
        <color theme="4"/>
      </top>
      <bottom style="thin">
        <color theme="3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/>
      <top style="thin">
        <color theme="4"/>
      </top>
      <bottom style="thin">
        <color theme="3" tint="0.39997558519241921"/>
      </bottom>
      <diagonal/>
    </border>
    <border>
      <left/>
      <right/>
      <top style="thin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4506668294322"/>
      </right>
      <top style="thin">
        <color theme="3" tint="0.39997558519241921"/>
      </top>
      <bottom style="thin">
        <color theme="3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164" fontId="4" fillId="3" borderId="3" xfId="0" applyNumberFormat="1" applyFont="1" applyFill="1" applyBorder="1"/>
    <xf numFmtId="0" fontId="4" fillId="3" borderId="3" xfId="0" applyFont="1" applyFill="1" applyBorder="1" applyAlignment="1">
      <alignment horizontal="center"/>
    </xf>
    <xf numFmtId="16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2" fillId="2" borderId="0" xfId="2" applyAlignment="1">
      <alignment horizontal="center"/>
    </xf>
    <xf numFmtId="164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textRotation="90"/>
    </xf>
    <xf numFmtId="0" fontId="5" fillId="0" borderId="0" xfId="0" applyFont="1"/>
    <xf numFmtId="164" fontId="4" fillId="0" borderId="0" xfId="0" applyNumberFormat="1" applyFont="1"/>
    <xf numFmtId="0" fontId="4" fillId="3" borderId="5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164" fontId="4" fillId="3" borderId="7" xfId="0" applyNumberFormat="1" applyFont="1" applyFill="1" applyBorder="1"/>
    <xf numFmtId="165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/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/>
    <xf numFmtId="165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/>
    <xf numFmtId="0" fontId="4" fillId="3" borderId="9" xfId="0" applyFont="1" applyFill="1" applyBorder="1" applyAlignment="1">
      <alignment horizontal="center"/>
    </xf>
    <xf numFmtId="164" fontId="4" fillId="3" borderId="9" xfId="0" applyNumberFormat="1" applyFont="1" applyFill="1" applyBorder="1"/>
    <xf numFmtId="0" fontId="2" fillId="2" borderId="1" xfId="2" applyBorder="1" applyAlignment="1"/>
    <xf numFmtId="0" fontId="2" fillId="2" borderId="0" xfId="2" applyBorder="1" applyAlignment="1"/>
    <xf numFmtId="0" fontId="4" fillId="6" borderId="13" xfId="0" applyFont="1" applyFill="1" applyBorder="1"/>
    <xf numFmtId="0" fontId="4" fillId="6" borderId="14" xfId="0" applyFont="1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9" fillId="6" borderId="13" xfId="0" applyFont="1" applyFill="1" applyBorder="1"/>
    <xf numFmtId="0" fontId="9" fillId="6" borderId="14" xfId="0" applyFont="1" applyFill="1" applyBorder="1"/>
    <xf numFmtId="0" fontId="10" fillId="5" borderId="0" xfId="0" applyFont="1" applyFill="1"/>
    <xf numFmtId="0" fontId="8" fillId="0" borderId="0" xfId="0" applyFont="1" applyProtection="1">
      <protection locked="0"/>
    </xf>
    <xf numFmtId="166" fontId="4" fillId="3" borderId="3" xfId="0" applyNumberFormat="1" applyFont="1" applyFill="1" applyBorder="1" applyAlignment="1" applyProtection="1">
      <alignment horizontal="center"/>
      <protection locked="0"/>
    </xf>
    <xf numFmtId="166" fontId="4" fillId="0" borderId="7" xfId="0" applyNumberFormat="1" applyFont="1" applyBorder="1" applyAlignment="1" applyProtection="1">
      <alignment horizontal="center"/>
      <protection locked="0"/>
    </xf>
    <xf numFmtId="166" fontId="4" fillId="3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3" borderId="9" xfId="0" quotePrefix="1" applyFont="1" applyFill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3" borderId="7" xfId="0" quotePrefix="1" applyFont="1" applyFill="1" applyBorder="1" applyAlignment="1">
      <alignment horizontal="center"/>
    </xf>
    <xf numFmtId="0" fontId="4" fillId="3" borderId="3" xfId="0" quotePrefix="1" applyFont="1" applyFill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3" borderId="9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1" xfId="0" applyFont="1" applyFill="1" applyBorder="1"/>
    <xf numFmtId="0" fontId="4" fillId="3" borderId="10" xfId="0" applyFont="1" applyFill="1" applyBorder="1"/>
    <xf numFmtId="0" fontId="4" fillId="0" borderId="9" xfId="0" applyFont="1" applyBorder="1"/>
    <xf numFmtId="0" fontId="4" fillId="0" borderId="1" xfId="0" applyFont="1" applyBorder="1"/>
    <xf numFmtId="0" fontId="4" fillId="0" borderId="10" xfId="0" applyFont="1" applyBorder="1"/>
    <xf numFmtId="0" fontId="7" fillId="2" borderId="2" xfId="3" applyFont="1" applyFill="1" applyBorder="1" applyAlignment="1">
      <alignment horizontal="center" vertical="center"/>
    </xf>
    <xf numFmtId="0" fontId="2" fillId="2" borderId="1" xfId="2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2" borderId="0" xfId="2" applyBorder="1" applyAlignment="1">
      <alignment horizontal="center"/>
    </xf>
    <xf numFmtId="0" fontId="4" fillId="3" borderId="11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</cellXfs>
  <cellStyles count="4">
    <cellStyle name="Accent1" xfId="2" builtinId="29"/>
    <cellStyle name="Komma 2" xfId="1" xr:uid="{00000000-0005-0000-0000-000000000000}"/>
    <cellStyle name="Lien hypertexte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T$6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260171</xdr:colOff>
      <xdr:row>4</xdr:row>
      <xdr:rowOff>28575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603126" cy="866775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0</xdr:row>
      <xdr:rowOff>0</xdr:rowOff>
    </xdr:from>
    <xdr:to>
      <xdr:col>12</xdr:col>
      <xdr:colOff>933450</xdr:colOff>
      <xdr:row>3</xdr:row>
      <xdr:rowOff>193862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9" t="10801" r="15217" b="10507"/>
        <a:stretch/>
      </xdr:blipFill>
      <xdr:spPr>
        <a:xfrm>
          <a:off x="8077200" y="200025"/>
          <a:ext cx="819150" cy="8191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19050</xdr:rowOff>
        </xdr:from>
        <xdr:to>
          <xdr:col>1</xdr:col>
          <xdr:colOff>228600</xdr:colOff>
          <xdr:row>52</xdr:row>
          <xdr:rowOff>190500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28575</xdr:rowOff>
        </xdr:from>
        <xdr:to>
          <xdr:col>1</xdr:col>
          <xdr:colOff>209550</xdr:colOff>
          <xdr:row>53</xdr:row>
          <xdr:rowOff>171450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51</xdr:row>
          <xdr:rowOff>0</xdr:rowOff>
        </xdr:from>
        <xdr:to>
          <xdr:col>4</xdr:col>
          <xdr:colOff>0</xdr:colOff>
          <xdr:row>54</xdr:row>
          <xdr:rowOff>9525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123825</xdr:colOff>
      <xdr:row>5</xdr:row>
      <xdr:rowOff>142875</xdr:rowOff>
    </xdr:from>
    <xdr:to>
      <xdr:col>10</xdr:col>
      <xdr:colOff>285750</xdr:colOff>
      <xdr:row>8</xdr:row>
      <xdr:rowOff>390525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86475" y="1190625"/>
          <a:ext cx="161925" cy="962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 editAs="oneCell">
    <xdr:from>
      <xdr:col>6</xdr:col>
      <xdr:colOff>600075</xdr:colOff>
      <xdr:row>17</xdr:row>
      <xdr:rowOff>161925</xdr:rowOff>
    </xdr:from>
    <xdr:to>
      <xdr:col>6</xdr:col>
      <xdr:colOff>895350</xdr:colOff>
      <xdr:row>19</xdr:row>
      <xdr:rowOff>38100</xdr:rowOff>
    </xdr:to>
    <xdr:pic>
      <xdr:nvPicPr>
        <xdr:cNvPr id="6" name="Image 5" descr="Une image contenant clipart, Graphique, symbole, conception&#10;&#10;Description générée automatiquement">
          <a:extLst>
            <a:ext uri="{FF2B5EF4-FFF2-40B4-BE49-F238E27FC236}">
              <a16:creationId xmlns:a16="http://schemas.microsoft.com/office/drawing/2014/main" id="{6B6CA720-9DFD-FBB8-0B7F-B103F777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4819650"/>
          <a:ext cx="295275" cy="295275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600076</xdr:colOff>
      <xdr:row>35</xdr:row>
      <xdr:rowOff>193227</xdr:rowOff>
    </xdr:from>
    <xdr:to>
      <xdr:col>6</xdr:col>
      <xdr:colOff>857250</xdr:colOff>
      <xdr:row>37</xdr:row>
      <xdr:rowOff>31301</xdr:rowOff>
    </xdr:to>
    <xdr:pic>
      <xdr:nvPicPr>
        <xdr:cNvPr id="8" name="Image 7" descr="Une image contenant Graphique, clipart, graphisme, conception&#10;&#10;Description générée automatiquement">
          <a:extLst>
            <a:ext uri="{FF2B5EF4-FFF2-40B4-BE49-F238E27FC236}">
              <a16:creationId xmlns:a16="http://schemas.microsoft.com/office/drawing/2014/main" id="{E3F7E277-CFBB-5F02-DFDA-26DFECFE7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1" y="8622852"/>
          <a:ext cx="257174" cy="2571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969921B-0506-4322-A535-B037E42781A4}" name="Tableau8" displayName="Tableau8" ref="R9:R53" totalsRowShown="0">
  <autoFilter ref="R9:R53" xr:uid="{6969921B-0506-4322-A535-B037E42781A4}"/>
  <tableColumns count="1">
    <tableColumn id="1" xr3:uid="{26724CD9-CDD7-4030-85C2-2C0EA8D8E75C}" name="Mijn contact persoon bij LCBM (klik hier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D5C1-DC47-48D8-AA4C-9F919F84CA52}">
  <sheetPr codeName="Feuil1">
    <pageSetUpPr fitToPage="1"/>
  </sheetPr>
  <dimension ref="B6:T67"/>
  <sheetViews>
    <sheetView showGridLines="0" tabSelected="1" zoomScaleNormal="100" workbookViewId="0">
      <selection activeCell="F52" sqref="F52:K52"/>
    </sheetView>
  </sheetViews>
  <sheetFormatPr baseColWidth="10" defaultRowHeight="16.5" x14ac:dyDescent="0.3"/>
  <cols>
    <col min="1" max="1" width="2.7109375" customWidth="1"/>
    <col min="2" max="2" width="8.85546875" style="2" customWidth="1"/>
    <col min="3" max="3" width="7.28515625" style="1" customWidth="1"/>
    <col min="4" max="4" width="19.140625" style="1" customWidth="1"/>
    <col min="5" max="5" width="11" style="1" customWidth="1"/>
    <col min="6" max="6" width="13.7109375" style="1" customWidth="1"/>
    <col min="7" max="7" width="14.140625" style="1" customWidth="1"/>
    <col min="8" max="8" width="8" style="1" customWidth="1"/>
    <col min="9" max="9" width="1.85546875" style="2" customWidth="1"/>
    <col min="10" max="10" width="9" style="1" bestFit="1" customWidth="1"/>
    <col min="11" max="11" width="6.140625" style="2" customWidth="1"/>
    <col min="12" max="12" width="6.42578125" style="2" customWidth="1"/>
    <col min="13" max="13" width="15.28515625" style="1" customWidth="1"/>
    <col min="14" max="14" width="2.28515625" customWidth="1"/>
    <col min="18" max="18" width="23.7109375" hidden="1" customWidth="1"/>
  </cols>
  <sheetData>
    <row r="6" spans="2:18" x14ac:dyDescent="0.3">
      <c r="B6"/>
      <c r="C6"/>
      <c r="D6" s="40" t="s">
        <v>13</v>
      </c>
      <c r="E6" s="59"/>
      <c r="F6" s="59"/>
      <c r="G6" s="59"/>
      <c r="H6" s="59"/>
      <c r="I6" s="59"/>
      <c r="J6" s="59"/>
      <c r="K6" s="59"/>
      <c r="L6" s="59"/>
    </row>
    <row r="8" spans="2:18" ht="23.25" customHeight="1" x14ac:dyDescent="0.25">
      <c r="B8" s="70" t="s">
        <v>74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2:18" ht="96" x14ac:dyDescent="0.3">
      <c r="B9" s="13" t="s">
        <v>8</v>
      </c>
      <c r="C9" s="75" t="s">
        <v>7</v>
      </c>
      <c r="D9" s="76"/>
      <c r="E9" s="76"/>
      <c r="F9" s="76"/>
      <c r="G9" s="77"/>
      <c r="H9" s="14" t="s">
        <v>3</v>
      </c>
      <c r="I9" s="14" t="s">
        <v>4</v>
      </c>
      <c r="J9" s="14" t="s">
        <v>29</v>
      </c>
      <c r="K9" s="14" t="s">
        <v>42</v>
      </c>
      <c r="L9" s="14" t="s">
        <v>5</v>
      </c>
      <c r="M9" s="14" t="s">
        <v>6</v>
      </c>
      <c r="R9" t="s">
        <v>11</v>
      </c>
    </row>
    <row r="10" spans="2:18" ht="16.5" customHeight="1" x14ac:dyDescent="0.25">
      <c r="B10" s="71" t="s">
        <v>0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R10" t="s">
        <v>9</v>
      </c>
    </row>
    <row r="11" spans="2:18" x14ac:dyDescent="0.3">
      <c r="B11" s="46" t="s">
        <v>31</v>
      </c>
      <c r="C11" s="64" t="s">
        <v>32</v>
      </c>
      <c r="D11" s="65"/>
      <c r="E11" s="65"/>
      <c r="F11" s="65"/>
      <c r="G11" s="66"/>
      <c r="H11" s="22">
        <v>13.5</v>
      </c>
      <c r="I11" s="21">
        <v>6</v>
      </c>
      <c r="J11" s="22">
        <f>H11*I11</f>
        <v>81</v>
      </c>
      <c r="K11" s="44">
        <v>0</v>
      </c>
      <c r="L11" s="23">
        <f>I11*K11</f>
        <v>0</v>
      </c>
      <c r="M11" s="24">
        <f>K11*J11</f>
        <v>0</v>
      </c>
      <c r="R11" t="s">
        <v>43</v>
      </c>
    </row>
    <row r="12" spans="2:18" x14ac:dyDescent="0.3">
      <c r="B12" s="47" t="s">
        <v>33</v>
      </c>
      <c r="C12" s="72" t="s">
        <v>34</v>
      </c>
      <c r="D12" s="73"/>
      <c r="E12" s="73"/>
      <c r="F12" s="73"/>
      <c r="G12" s="74"/>
      <c r="H12" s="26">
        <v>27</v>
      </c>
      <c r="I12" s="25">
        <v>1</v>
      </c>
      <c r="J12" s="26">
        <f t="shared" ref="J12:J15" si="0">H12*I12</f>
        <v>27</v>
      </c>
      <c r="K12" s="43">
        <v>0</v>
      </c>
      <c r="L12" s="27">
        <f t="shared" ref="L12:L15" si="1">I12*K12</f>
        <v>0</v>
      </c>
      <c r="M12" s="28">
        <f t="shared" ref="M12:M15" si="2">K12*J12</f>
        <v>0</v>
      </c>
      <c r="R12" t="s">
        <v>44</v>
      </c>
    </row>
    <row r="13" spans="2:18" x14ac:dyDescent="0.3">
      <c r="B13" s="46" t="s">
        <v>36</v>
      </c>
      <c r="C13" s="64" t="s">
        <v>37</v>
      </c>
      <c r="D13" s="65"/>
      <c r="E13" s="65"/>
      <c r="F13" s="65"/>
      <c r="G13" s="66"/>
      <c r="H13" s="22">
        <v>32</v>
      </c>
      <c r="I13" s="21">
        <v>6</v>
      </c>
      <c r="J13" s="22">
        <f>H13*I13</f>
        <v>192</v>
      </c>
      <c r="K13" s="44">
        <v>0</v>
      </c>
      <c r="L13" s="23">
        <f>I13*K13</f>
        <v>0</v>
      </c>
      <c r="M13" s="24">
        <f>K13*J13</f>
        <v>0</v>
      </c>
      <c r="R13" t="s">
        <v>45</v>
      </c>
    </row>
    <row r="14" spans="2:18" x14ac:dyDescent="0.3">
      <c r="B14" s="47" t="s">
        <v>40</v>
      </c>
      <c r="C14" s="72" t="s">
        <v>38</v>
      </c>
      <c r="D14" s="73"/>
      <c r="E14" s="73"/>
      <c r="F14" s="73"/>
      <c r="G14" s="74"/>
      <c r="H14" s="26">
        <v>22</v>
      </c>
      <c r="I14" s="25">
        <v>6</v>
      </c>
      <c r="J14" s="26">
        <f>H14*I14</f>
        <v>132</v>
      </c>
      <c r="K14" s="43">
        <v>0</v>
      </c>
      <c r="L14" s="27">
        <f>I14*K14</f>
        <v>0</v>
      </c>
      <c r="M14" s="28">
        <f>K14*J14</f>
        <v>0</v>
      </c>
      <c r="R14" t="s">
        <v>46</v>
      </c>
    </row>
    <row r="15" spans="2:18" x14ac:dyDescent="0.3">
      <c r="B15" s="46" t="s">
        <v>41</v>
      </c>
      <c r="C15" s="64" t="s">
        <v>39</v>
      </c>
      <c r="D15" s="65"/>
      <c r="E15" s="65"/>
      <c r="F15" s="65"/>
      <c r="G15" s="66"/>
      <c r="H15" s="22">
        <v>66</v>
      </c>
      <c r="I15" s="21">
        <v>1</v>
      </c>
      <c r="J15" s="22">
        <f t="shared" si="0"/>
        <v>66</v>
      </c>
      <c r="K15" s="44">
        <v>0</v>
      </c>
      <c r="L15" s="23">
        <f t="shared" si="1"/>
        <v>0</v>
      </c>
      <c r="M15" s="24">
        <f t="shared" si="2"/>
        <v>0</v>
      </c>
      <c r="R15" t="s">
        <v>47</v>
      </c>
    </row>
    <row r="16" spans="2:18" ht="16.5" customHeight="1" x14ac:dyDescent="0.25">
      <c r="B16" s="71" t="s">
        <v>35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R16" t="s">
        <v>48</v>
      </c>
    </row>
    <row r="17" spans="2:18" x14ac:dyDescent="0.3">
      <c r="B17" s="47" t="s">
        <v>76</v>
      </c>
      <c r="C17" s="67" t="s">
        <v>75</v>
      </c>
      <c r="D17" s="68"/>
      <c r="E17" s="68"/>
      <c r="F17" s="68"/>
      <c r="G17" s="69"/>
      <c r="H17" s="26">
        <v>9.5</v>
      </c>
      <c r="I17" s="25">
        <v>6</v>
      </c>
      <c r="J17" s="26">
        <f t="shared" ref="J17:J29" si="3">H17*I17</f>
        <v>57</v>
      </c>
      <c r="K17" s="43">
        <v>0</v>
      </c>
      <c r="L17" s="27">
        <f t="shared" ref="L17:L29" si="4">I17*K17</f>
        <v>0</v>
      </c>
      <c r="M17" s="28">
        <f t="shared" ref="M17:M29" si="5">K17*J17</f>
        <v>0</v>
      </c>
      <c r="R17" t="s">
        <v>49</v>
      </c>
    </row>
    <row r="18" spans="2:18" x14ac:dyDescent="0.3">
      <c r="B18" s="48" t="s">
        <v>78</v>
      </c>
      <c r="C18" s="64" t="s">
        <v>77</v>
      </c>
      <c r="D18" s="65"/>
      <c r="E18" s="65"/>
      <c r="F18" s="65"/>
      <c r="G18" s="66"/>
      <c r="H18" s="22">
        <v>10</v>
      </c>
      <c r="I18" s="21">
        <v>6</v>
      </c>
      <c r="J18" s="22">
        <f t="shared" ref="J18" si="6">H18*I18</f>
        <v>60</v>
      </c>
      <c r="K18" s="44">
        <v>0</v>
      </c>
      <c r="L18" s="23">
        <f t="shared" ref="L18" si="7">I18*K18</f>
        <v>0</v>
      </c>
      <c r="M18" s="24">
        <f t="shared" ref="M18" si="8">K18*J18</f>
        <v>0</v>
      </c>
      <c r="R18" t="s">
        <v>50</v>
      </c>
    </row>
    <row r="19" spans="2:18" x14ac:dyDescent="0.3">
      <c r="B19" s="47" t="s">
        <v>79</v>
      </c>
      <c r="C19" s="67" t="s">
        <v>80</v>
      </c>
      <c r="D19" s="68"/>
      <c r="E19" s="68"/>
      <c r="F19" s="68"/>
      <c r="G19" s="69"/>
      <c r="H19" s="26">
        <v>13.5</v>
      </c>
      <c r="I19" s="25">
        <v>6</v>
      </c>
      <c r="J19" s="26">
        <f t="shared" si="3"/>
        <v>81</v>
      </c>
      <c r="K19" s="43">
        <v>0</v>
      </c>
      <c r="L19" s="27">
        <f t="shared" si="4"/>
        <v>0</v>
      </c>
      <c r="M19" s="28">
        <f t="shared" si="5"/>
        <v>0</v>
      </c>
      <c r="R19" t="s">
        <v>51</v>
      </c>
    </row>
    <row r="20" spans="2:18" x14ac:dyDescent="0.3">
      <c r="B20" s="48" t="s">
        <v>81</v>
      </c>
      <c r="C20" s="64" t="s">
        <v>83</v>
      </c>
      <c r="D20" s="65"/>
      <c r="E20" s="65"/>
      <c r="F20" s="65"/>
      <c r="G20" s="66"/>
      <c r="H20" s="22">
        <v>15.5</v>
      </c>
      <c r="I20" s="21">
        <v>6</v>
      </c>
      <c r="J20" s="22">
        <f t="shared" si="3"/>
        <v>93</v>
      </c>
      <c r="K20" s="44">
        <v>0</v>
      </c>
      <c r="L20" s="23">
        <f t="shared" si="4"/>
        <v>0</v>
      </c>
      <c r="M20" s="24">
        <f t="shared" si="5"/>
        <v>0</v>
      </c>
      <c r="R20" t="s">
        <v>52</v>
      </c>
    </row>
    <row r="21" spans="2:18" x14ac:dyDescent="0.3">
      <c r="B21" s="47" t="s">
        <v>82</v>
      </c>
      <c r="C21" s="67" t="s">
        <v>86</v>
      </c>
      <c r="D21" s="68"/>
      <c r="E21" s="68"/>
      <c r="F21" s="68"/>
      <c r="G21" s="69"/>
      <c r="H21" s="26">
        <v>17</v>
      </c>
      <c r="I21" s="25">
        <v>6</v>
      </c>
      <c r="J21" s="26">
        <f t="shared" si="3"/>
        <v>102</v>
      </c>
      <c r="K21" s="43">
        <v>0</v>
      </c>
      <c r="L21" s="27">
        <f t="shared" si="4"/>
        <v>0</v>
      </c>
      <c r="M21" s="28">
        <f t="shared" si="5"/>
        <v>0</v>
      </c>
      <c r="R21" t="s">
        <v>53</v>
      </c>
    </row>
    <row r="22" spans="2:18" x14ac:dyDescent="0.3">
      <c r="B22" s="48" t="s">
        <v>84</v>
      </c>
      <c r="C22" s="64" t="s">
        <v>85</v>
      </c>
      <c r="D22" s="65"/>
      <c r="E22" s="65"/>
      <c r="F22" s="65"/>
      <c r="G22" s="66"/>
      <c r="H22" s="22">
        <v>17</v>
      </c>
      <c r="I22" s="21">
        <v>6</v>
      </c>
      <c r="J22" s="22">
        <f>H22*I22</f>
        <v>102</v>
      </c>
      <c r="K22" s="44">
        <v>0</v>
      </c>
      <c r="L22" s="23">
        <f>I22*K22</f>
        <v>0</v>
      </c>
      <c r="M22" s="24">
        <f>K22*J22</f>
        <v>0</v>
      </c>
      <c r="R22" t="s">
        <v>54</v>
      </c>
    </row>
    <row r="23" spans="2:18" x14ac:dyDescent="0.3">
      <c r="B23" s="47" t="s">
        <v>88</v>
      </c>
      <c r="C23" s="67" t="s">
        <v>87</v>
      </c>
      <c r="D23" s="68"/>
      <c r="E23" s="68"/>
      <c r="F23" s="68"/>
      <c r="G23" s="69"/>
      <c r="H23" s="26">
        <v>20</v>
      </c>
      <c r="I23" s="25">
        <v>6</v>
      </c>
      <c r="J23" s="26">
        <f t="shared" si="3"/>
        <v>120</v>
      </c>
      <c r="K23" s="43">
        <v>0</v>
      </c>
      <c r="L23" s="27">
        <f t="shared" si="4"/>
        <v>0</v>
      </c>
      <c r="M23" s="28">
        <f t="shared" si="5"/>
        <v>0</v>
      </c>
      <c r="R23" t="s">
        <v>53</v>
      </c>
    </row>
    <row r="24" spans="2:18" x14ac:dyDescent="0.3">
      <c r="B24" s="48" t="s">
        <v>89</v>
      </c>
      <c r="C24" s="64" t="s">
        <v>90</v>
      </c>
      <c r="D24" s="65"/>
      <c r="E24" s="65"/>
      <c r="F24" s="65"/>
      <c r="G24" s="66"/>
      <c r="H24" s="22">
        <v>21</v>
      </c>
      <c r="I24" s="21">
        <v>6</v>
      </c>
      <c r="J24" s="22">
        <f>H24*I24</f>
        <v>126</v>
      </c>
      <c r="K24" s="44">
        <v>0</v>
      </c>
      <c r="L24" s="23">
        <f>I24*K24</f>
        <v>0</v>
      </c>
      <c r="M24" s="24">
        <f>K24*J24</f>
        <v>0</v>
      </c>
      <c r="R24" t="s">
        <v>55</v>
      </c>
    </row>
    <row r="25" spans="2:18" x14ac:dyDescent="0.3">
      <c r="B25" s="47" t="s">
        <v>91</v>
      </c>
      <c r="C25" s="67" t="s">
        <v>92</v>
      </c>
      <c r="D25" s="68"/>
      <c r="E25" s="68"/>
      <c r="F25" s="68"/>
      <c r="G25" s="69"/>
      <c r="H25" s="26">
        <v>26</v>
      </c>
      <c r="I25" s="25">
        <v>6</v>
      </c>
      <c r="J25" s="26">
        <f t="shared" si="3"/>
        <v>156</v>
      </c>
      <c r="K25" s="43">
        <v>0</v>
      </c>
      <c r="L25" s="27">
        <f t="shared" si="4"/>
        <v>0</v>
      </c>
      <c r="M25" s="28">
        <f t="shared" si="5"/>
        <v>0</v>
      </c>
      <c r="R25" t="s">
        <v>134</v>
      </c>
    </row>
    <row r="26" spans="2:18" x14ac:dyDescent="0.3">
      <c r="B26" s="48" t="s">
        <v>94</v>
      </c>
      <c r="C26" s="64" t="s">
        <v>93</v>
      </c>
      <c r="D26" s="65"/>
      <c r="E26" s="65"/>
      <c r="F26" s="65"/>
      <c r="G26" s="66"/>
      <c r="H26" s="22">
        <v>30</v>
      </c>
      <c r="I26" s="21">
        <v>6</v>
      </c>
      <c r="J26" s="22">
        <f t="shared" ref="J26:J27" si="9">H26*I26</f>
        <v>180</v>
      </c>
      <c r="K26" s="44">
        <v>0</v>
      </c>
      <c r="L26" s="23">
        <f t="shared" ref="L26:L27" si="10">I26*K26</f>
        <v>0</v>
      </c>
      <c r="M26" s="24">
        <f t="shared" ref="M26:M27" si="11">K26*J26</f>
        <v>0</v>
      </c>
      <c r="R26" t="s">
        <v>56</v>
      </c>
    </row>
    <row r="27" spans="2:18" x14ac:dyDescent="0.3">
      <c r="B27" s="47" t="s">
        <v>95</v>
      </c>
      <c r="C27" s="67" t="s">
        <v>96</v>
      </c>
      <c r="D27" s="68"/>
      <c r="E27" s="68"/>
      <c r="F27" s="68"/>
      <c r="G27" s="69"/>
      <c r="H27" s="26">
        <v>72</v>
      </c>
      <c r="I27" s="25">
        <v>6</v>
      </c>
      <c r="J27" s="26">
        <f t="shared" si="9"/>
        <v>432</v>
      </c>
      <c r="K27" s="43">
        <v>0</v>
      </c>
      <c r="L27" s="27">
        <f t="shared" si="10"/>
        <v>0</v>
      </c>
      <c r="M27" s="28">
        <f t="shared" si="11"/>
        <v>0</v>
      </c>
      <c r="R27" t="s">
        <v>57</v>
      </c>
    </row>
    <row r="28" spans="2:18" ht="16.5" customHeight="1" x14ac:dyDescent="0.25">
      <c r="B28" s="71" t="s">
        <v>1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R28" t="s">
        <v>58</v>
      </c>
    </row>
    <row r="29" spans="2:18" ht="16.5" customHeight="1" x14ac:dyDescent="0.3">
      <c r="B29" s="46" t="s">
        <v>97</v>
      </c>
      <c r="C29" s="64" t="s">
        <v>98</v>
      </c>
      <c r="D29" s="65"/>
      <c r="E29" s="65"/>
      <c r="F29" s="65"/>
      <c r="G29" s="66"/>
      <c r="H29" s="30">
        <v>9.5</v>
      </c>
      <c r="I29" s="29">
        <v>6</v>
      </c>
      <c r="J29" s="22">
        <f t="shared" si="3"/>
        <v>57</v>
      </c>
      <c r="K29" s="44">
        <v>0</v>
      </c>
      <c r="L29" s="23">
        <f t="shared" si="4"/>
        <v>0</v>
      </c>
      <c r="M29" s="24">
        <f t="shared" si="5"/>
        <v>0</v>
      </c>
      <c r="R29" t="s">
        <v>59</v>
      </c>
    </row>
    <row r="30" spans="2:18" ht="16.5" customHeight="1" x14ac:dyDescent="0.25">
      <c r="B30" s="71" t="s">
        <v>2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R30" t="s">
        <v>60</v>
      </c>
    </row>
    <row r="31" spans="2:18" x14ac:dyDescent="0.3">
      <c r="B31" s="50" t="s">
        <v>99</v>
      </c>
      <c r="C31" s="53" t="s">
        <v>100</v>
      </c>
      <c r="D31" s="54"/>
      <c r="E31" s="54"/>
      <c r="F31" s="54"/>
      <c r="G31" s="55"/>
      <c r="H31" s="6">
        <v>9.5</v>
      </c>
      <c r="I31" s="7">
        <v>6</v>
      </c>
      <c r="J31" s="6">
        <f t="shared" ref="J31:J44" si="12">H31*I31</f>
        <v>57</v>
      </c>
      <c r="K31" s="43">
        <v>0</v>
      </c>
      <c r="L31" s="10">
        <f t="shared" ref="L31:L44" si="13">I31*K31</f>
        <v>0</v>
      </c>
      <c r="M31" s="6">
        <f t="shared" ref="M31:M44" si="14">K31*J31</f>
        <v>0</v>
      </c>
      <c r="R31" t="s">
        <v>131</v>
      </c>
    </row>
    <row r="32" spans="2:18" x14ac:dyDescent="0.3">
      <c r="B32" s="49" t="s">
        <v>101</v>
      </c>
      <c r="C32" s="61" t="s">
        <v>102</v>
      </c>
      <c r="D32" s="62"/>
      <c r="E32" s="62"/>
      <c r="F32" s="62"/>
      <c r="G32" s="63"/>
      <c r="H32" s="4">
        <v>12.5</v>
      </c>
      <c r="I32" s="5">
        <v>6</v>
      </c>
      <c r="J32" s="4">
        <f t="shared" si="12"/>
        <v>75</v>
      </c>
      <c r="K32" s="42">
        <v>0</v>
      </c>
      <c r="L32" s="9">
        <f t="shared" si="13"/>
        <v>0</v>
      </c>
      <c r="M32" s="4">
        <f t="shared" si="14"/>
        <v>0</v>
      </c>
      <c r="R32" t="s">
        <v>10</v>
      </c>
    </row>
    <row r="33" spans="2:18" x14ac:dyDescent="0.3">
      <c r="B33" s="50" t="s">
        <v>103</v>
      </c>
      <c r="C33" s="53" t="s">
        <v>105</v>
      </c>
      <c r="D33" s="54"/>
      <c r="E33" s="54"/>
      <c r="F33" s="54"/>
      <c r="G33" s="55"/>
      <c r="H33" s="6">
        <v>16</v>
      </c>
      <c r="I33" s="7">
        <v>6</v>
      </c>
      <c r="J33" s="6">
        <f t="shared" ref="J33:J34" si="15">H33*I33</f>
        <v>96</v>
      </c>
      <c r="K33" s="43">
        <v>0</v>
      </c>
      <c r="L33" s="10">
        <f t="shared" ref="L33:L34" si="16">I33*K33</f>
        <v>0</v>
      </c>
      <c r="M33" s="6">
        <f t="shared" ref="M33:M34" si="17">K33*J33</f>
        <v>0</v>
      </c>
      <c r="R33" t="s">
        <v>61</v>
      </c>
    </row>
    <row r="34" spans="2:18" x14ac:dyDescent="0.3">
      <c r="B34" s="49" t="s">
        <v>104</v>
      </c>
      <c r="C34" s="61" t="s">
        <v>106</v>
      </c>
      <c r="D34" s="62"/>
      <c r="E34" s="62"/>
      <c r="F34" s="62"/>
      <c r="G34" s="63"/>
      <c r="H34" s="4">
        <v>16</v>
      </c>
      <c r="I34" s="5">
        <v>6</v>
      </c>
      <c r="J34" s="4">
        <f t="shared" si="15"/>
        <v>96</v>
      </c>
      <c r="K34" s="42">
        <v>0</v>
      </c>
      <c r="L34" s="9">
        <f t="shared" si="16"/>
        <v>0</v>
      </c>
      <c r="M34" s="4">
        <f t="shared" si="17"/>
        <v>0</v>
      </c>
      <c r="R34" t="s">
        <v>62</v>
      </c>
    </row>
    <row r="35" spans="2:18" x14ac:dyDescent="0.3">
      <c r="B35" s="50" t="s">
        <v>107</v>
      </c>
      <c r="C35" s="53" t="s">
        <v>108</v>
      </c>
      <c r="D35" s="54"/>
      <c r="E35" s="54"/>
      <c r="F35" s="54"/>
      <c r="G35" s="55"/>
      <c r="H35" s="6">
        <v>16.5</v>
      </c>
      <c r="I35" s="7">
        <v>6</v>
      </c>
      <c r="J35" s="6">
        <f t="shared" si="12"/>
        <v>99</v>
      </c>
      <c r="K35" s="43">
        <v>0</v>
      </c>
      <c r="L35" s="10">
        <f t="shared" si="13"/>
        <v>0</v>
      </c>
      <c r="M35" s="6">
        <f t="shared" si="14"/>
        <v>0</v>
      </c>
      <c r="R35" t="s">
        <v>63</v>
      </c>
    </row>
    <row r="36" spans="2:18" x14ac:dyDescent="0.3">
      <c r="B36" s="49" t="s">
        <v>109</v>
      </c>
      <c r="C36" s="61" t="s">
        <v>110</v>
      </c>
      <c r="D36" s="62"/>
      <c r="E36" s="62"/>
      <c r="F36" s="62"/>
      <c r="G36" s="63"/>
      <c r="H36" s="4">
        <v>18</v>
      </c>
      <c r="I36" s="5">
        <v>6</v>
      </c>
      <c r="J36" s="4">
        <f t="shared" si="12"/>
        <v>108</v>
      </c>
      <c r="K36" s="42">
        <v>0</v>
      </c>
      <c r="L36" s="9">
        <f t="shared" si="13"/>
        <v>0</v>
      </c>
      <c r="M36" s="4">
        <f t="shared" si="14"/>
        <v>0</v>
      </c>
      <c r="R36" t="s">
        <v>64</v>
      </c>
    </row>
    <row r="37" spans="2:18" x14ac:dyDescent="0.3">
      <c r="B37" s="50" t="s">
        <v>111</v>
      </c>
      <c r="C37" s="53" t="s">
        <v>112</v>
      </c>
      <c r="D37" s="54"/>
      <c r="E37" s="54"/>
      <c r="F37" s="54"/>
      <c r="G37" s="55"/>
      <c r="H37" s="6">
        <v>20</v>
      </c>
      <c r="I37" s="7">
        <v>6</v>
      </c>
      <c r="J37" s="6">
        <f t="shared" si="12"/>
        <v>120</v>
      </c>
      <c r="K37" s="43">
        <v>0</v>
      </c>
      <c r="L37" s="10">
        <f t="shared" si="13"/>
        <v>0</v>
      </c>
      <c r="M37" s="6">
        <f t="shared" si="14"/>
        <v>0</v>
      </c>
      <c r="R37" t="s">
        <v>65</v>
      </c>
    </row>
    <row r="38" spans="2:18" x14ac:dyDescent="0.3">
      <c r="B38" s="49" t="s">
        <v>113</v>
      </c>
      <c r="C38" s="61" t="s">
        <v>114</v>
      </c>
      <c r="D38" s="62"/>
      <c r="E38" s="62"/>
      <c r="F38" s="62"/>
      <c r="G38" s="63"/>
      <c r="H38" s="4">
        <v>20</v>
      </c>
      <c r="I38" s="5">
        <v>6</v>
      </c>
      <c r="J38" s="4">
        <f t="shared" si="12"/>
        <v>120</v>
      </c>
      <c r="K38" s="42">
        <v>0</v>
      </c>
      <c r="L38" s="9">
        <f t="shared" si="13"/>
        <v>0</v>
      </c>
      <c r="M38" s="4">
        <f t="shared" si="14"/>
        <v>0</v>
      </c>
      <c r="R38" t="s">
        <v>66</v>
      </c>
    </row>
    <row r="39" spans="2:18" x14ac:dyDescent="0.3">
      <c r="B39" s="50" t="s">
        <v>115</v>
      </c>
      <c r="C39" s="53" t="s">
        <v>116</v>
      </c>
      <c r="D39" s="54"/>
      <c r="E39" s="54"/>
      <c r="F39" s="54"/>
      <c r="G39" s="55"/>
      <c r="H39" s="6">
        <v>23</v>
      </c>
      <c r="I39" s="7">
        <v>6</v>
      </c>
      <c r="J39" s="6">
        <f t="shared" si="12"/>
        <v>138</v>
      </c>
      <c r="K39" s="43">
        <v>0</v>
      </c>
      <c r="L39" s="10">
        <f t="shared" si="13"/>
        <v>0</v>
      </c>
      <c r="M39" s="6">
        <f t="shared" si="14"/>
        <v>0</v>
      </c>
      <c r="R39" t="s">
        <v>67</v>
      </c>
    </row>
    <row r="40" spans="2:18" x14ac:dyDescent="0.3">
      <c r="B40" s="49" t="s">
        <v>117</v>
      </c>
      <c r="C40" s="61" t="s">
        <v>118</v>
      </c>
      <c r="D40" s="62"/>
      <c r="E40" s="62"/>
      <c r="F40" s="62"/>
      <c r="G40" s="63"/>
      <c r="H40" s="4">
        <v>25</v>
      </c>
      <c r="I40" s="5">
        <v>6</v>
      </c>
      <c r="J40" s="4">
        <f t="shared" si="12"/>
        <v>150</v>
      </c>
      <c r="K40" s="42">
        <v>0</v>
      </c>
      <c r="L40" s="9">
        <f t="shared" si="13"/>
        <v>0</v>
      </c>
      <c r="M40" s="4">
        <f t="shared" si="14"/>
        <v>0</v>
      </c>
      <c r="R40" t="s">
        <v>68</v>
      </c>
    </row>
    <row r="41" spans="2:18" x14ac:dyDescent="0.3">
      <c r="B41" s="50" t="s">
        <v>119</v>
      </c>
      <c r="C41" s="53" t="s">
        <v>120</v>
      </c>
      <c r="D41" s="54"/>
      <c r="E41" s="54"/>
      <c r="F41" s="54"/>
      <c r="G41" s="55"/>
      <c r="H41" s="6">
        <v>30</v>
      </c>
      <c r="I41" s="7">
        <v>6</v>
      </c>
      <c r="J41" s="6">
        <f t="shared" ref="J41:J42" si="18">H41*I41</f>
        <v>180</v>
      </c>
      <c r="K41" s="43">
        <v>0</v>
      </c>
      <c r="L41" s="10">
        <f t="shared" ref="L41:L42" si="19">I41*K41</f>
        <v>0</v>
      </c>
      <c r="M41" s="6">
        <f t="shared" ref="M41:M42" si="20">K41*J41</f>
        <v>0</v>
      </c>
      <c r="R41" t="s">
        <v>70</v>
      </c>
    </row>
    <row r="42" spans="2:18" x14ac:dyDescent="0.3">
      <c r="B42" s="49" t="s">
        <v>121</v>
      </c>
      <c r="C42" s="61" t="s">
        <v>122</v>
      </c>
      <c r="D42" s="62"/>
      <c r="E42" s="62"/>
      <c r="F42" s="62"/>
      <c r="G42" s="63"/>
      <c r="H42" s="4">
        <v>33</v>
      </c>
      <c r="I42" s="5">
        <v>6</v>
      </c>
      <c r="J42" s="4">
        <f t="shared" si="18"/>
        <v>198</v>
      </c>
      <c r="K42" s="42">
        <v>0</v>
      </c>
      <c r="L42" s="9">
        <f t="shared" si="19"/>
        <v>0</v>
      </c>
      <c r="M42" s="4">
        <f t="shared" si="20"/>
        <v>0</v>
      </c>
      <c r="R42" t="s">
        <v>132</v>
      </c>
    </row>
    <row r="43" spans="2:18" x14ac:dyDescent="0.3">
      <c r="B43" s="50" t="s">
        <v>123</v>
      </c>
      <c r="C43" s="53" t="s">
        <v>124</v>
      </c>
      <c r="D43" s="54"/>
      <c r="E43" s="54"/>
      <c r="F43" s="54"/>
      <c r="G43" s="55"/>
      <c r="H43" s="6">
        <v>45</v>
      </c>
      <c r="I43" s="7">
        <v>6</v>
      </c>
      <c r="J43" s="6">
        <f t="shared" ref="J43" si="21">H43*I43</f>
        <v>270</v>
      </c>
      <c r="K43" s="43">
        <v>0</v>
      </c>
      <c r="L43" s="10">
        <f t="shared" ref="L43" si="22">I43*K43</f>
        <v>0</v>
      </c>
      <c r="M43" s="6">
        <f t="shared" ref="M43" si="23">K43*J43</f>
        <v>0</v>
      </c>
      <c r="R43" t="s">
        <v>69</v>
      </c>
    </row>
    <row r="44" spans="2:18" x14ac:dyDescent="0.3">
      <c r="B44" s="49" t="s">
        <v>125</v>
      </c>
      <c r="C44" s="61" t="s">
        <v>126</v>
      </c>
      <c r="D44" s="62"/>
      <c r="E44" s="62"/>
      <c r="F44" s="62"/>
      <c r="G44" s="63"/>
      <c r="H44" s="4">
        <v>60</v>
      </c>
      <c r="I44" s="5">
        <v>6</v>
      </c>
      <c r="J44" s="4">
        <f t="shared" si="12"/>
        <v>360</v>
      </c>
      <c r="K44" s="42">
        <v>0</v>
      </c>
      <c r="L44" s="9">
        <f t="shared" si="13"/>
        <v>0</v>
      </c>
      <c r="M44" s="4">
        <f t="shared" si="14"/>
        <v>0</v>
      </c>
      <c r="R44" t="s">
        <v>71</v>
      </c>
    </row>
    <row r="45" spans="2:18" ht="15" x14ac:dyDescent="0.25">
      <c r="B45" s="71" t="s">
        <v>2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R45" t="s">
        <v>133</v>
      </c>
    </row>
    <row r="46" spans="2:18" x14ac:dyDescent="0.3">
      <c r="B46" s="50" t="s">
        <v>127</v>
      </c>
      <c r="C46" s="53" t="s">
        <v>129</v>
      </c>
      <c r="D46" s="54"/>
      <c r="E46" s="54"/>
      <c r="F46" s="54"/>
      <c r="G46" s="55"/>
      <c r="H46" s="6">
        <v>16</v>
      </c>
      <c r="I46" s="7">
        <v>6</v>
      </c>
      <c r="J46" s="6">
        <f t="shared" ref="J46:J47" si="24">H46*I46</f>
        <v>96</v>
      </c>
      <c r="K46" s="43">
        <v>0</v>
      </c>
      <c r="L46" s="10">
        <f t="shared" ref="L46:L47" si="25">I46*K46</f>
        <v>0</v>
      </c>
      <c r="M46" s="6">
        <f t="shared" ref="M46:M47" si="26">K46*J46</f>
        <v>0</v>
      </c>
      <c r="R46" t="s">
        <v>72</v>
      </c>
    </row>
    <row r="47" spans="2:18" x14ac:dyDescent="0.3">
      <c r="B47" s="49" t="s">
        <v>128</v>
      </c>
      <c r="C47" s="61" t="s">
        <v>130</v>
      </c>
      <c r="D47" s="62"/>
      <c r="E47" s="62"/>
      <c r="F47" s="62"/>
      <c r="G47" s="63"/>
      <c r="H47" s="4">
        <v>17</v>
      </c>
      <c r="I47" s="5">
        <v>6</v>
      </c>
      <c r="J47" s="4">
        <f t="shared" si="24"/>
        <v>102</v>
      </c>
      <c r="K47" s="42">
        <v>0</v>
      </c>
      <c r="L47" s="9">
        <f t="shared" si="25"/>
        <v>0</v>
      </c>
      <c r="M47" s="4">
        <f t="shared" si="26"/>
        <v>0</v>
      </c>
    </row>
    <row r="48" spans="2:18" ht="15" x14ac:dyDescent="0.25">
      <c r="B48" s="31" t="s">
        <v>12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ht="32.25" customHeight="1" x14ac:dyDescent="0.3">
      <c r="B49" s="17"/>
      <c r="C49" s="79" t="s">
        <v>30</v>
      </c>
      <c r="D49" s="80"/>
      <c r="E49" s="80"/>
      <c r="F49" s="80"/>
      <c r="G49" s="81"/>
      <c r="H49" s="18">
        <v>25</v>
      </c>
      <c r="I49" s="19"/>
      <c r="J49" s="18"/>
      <c r="K49" s="19"/>
      <c r="L49" s="20">
        <f>SUM(L11:L15,L17:L27,L29:L29,L31:L44,L46:L47)</f>
        <v>0</v>
      </c>
      <c r="M49" s="18">
        <f>IF(T67&lt;&gt;1,IF(SUM(M11:M15,M17:M27,M29:M29,M31:M44,M46:M47)&gt;=500,0,H49),0)</f>
        <v>0</v>
      </c>
    </row>
    <row r="50" spans="2:13" ht="16.5" customHeight="1" x14ac:dyDescent="0.3">
      <c r="B50" s="51" t="s">
        <v>73</v>
      </c>
      <c r="C50" s="52"/>
      <c r="D50" s="52"/>
      <c r="H50" s="16"/>
      <c r="J50" s="16"/>
      <c r="L50" s="8"/>
      <c r="M50" s="16"/>
    </row>
    <row r="51" spans="2:13" ht="5.25" customHeight="1" x14ac:dyDescent="0.3">
      <c r="H51" s="16"/>
      <c r="J51" s="16"/>
      <c r="L51" s="8"/>
      <c r="M51" s="16"/>
    </row>
    <row r="52" spans="2:13" x14ac:dyDescent="0.3">
      <c r="B52" s="32" t="s">
        <v>23</v>
      </c>
      <c r="C52" s="32"/>
      <c r="D52" s="32"/>
      <c r="F52" s="60" t="s">
        <v>11</v>
      </c>
      <c r="G52" s="60"/>
      <c r="H52" s="60"/>
      <c r="I52" s="60"/>
      <c r="J52" s="60"/>
      <c r="K52" s="60"/>
      <c r="L52" s="45"/>
      <c r="M52" s="11" t="s">
        <v>6</v>
      </c>
    </row>
    <row r="53" spans="2:13" x14ac:dyDescent="0.3">
      <c r="B53" s="3"/>
      <c r="C53" s="1" t="s">
        <v>24</v>
      </c>
      <c r="J53" s="2"/>
      <c r="M53" s="12">
        <f>SUM(M11:M49)</f>
        <v>0</v>
      </c>
    </row>
    <row r="54" spans="2:13" x14ac:dyDescent="0.3">
      <c r="B54" s="3"/>
      <c r="C54" s="1" t="s">
        <v>25</v>
      </c>
      <c r="E54" s="15"/>
      <c r="F54" s="15"/>
      <c r="G54" s="15"/>
      <c r="L54" s="8"/>
    </row>
    <row r="55" spans="2:13" ht="6" customHeight="1" x14ac:dyDescent="0.3"/>
    <row r="56" spans="2:13" x14ac:dyDescent="0.3">
      <c r="C56" s="78" t="s">
        <v>14</v>
      </c>
      <c r="D56" s="78"/>
      <c r="E56" s="78"/>
      <c r="F56" s="78"/>
      <c r="G56" s="78" t="s">
        <v>22</v>
      </c>
      <c r="H56" s="78"/>
      <c r="I56" s="78"/>
      <c r="J56" s="78"/>
      <c r="K56" s="78"/>
      <c r="L56" s="78"/>
      <c r="M56" s="78"/>
    </row>
    <row r="57" spans="2:13" x14ac:dyDescent="0.3">
      <c r="C57" s="38" t="s">
        <v>15</v>
      </c>
      <c r="D57" s="36"/>
      <c r="E57" s="39" t="s">
        <v>16</v>
      </c>
      <c r="F57" s="37"/>
      <c r="G57" s="38" t="s">
        <v>26</v>
      </c>
      <c r="H57" s="33"/>
      <c r="I57" s="35"/>
      <c r="J57" s="56"/>
      <c r="K57" s="56"/>
      <c r="L57" s="56"/>
      <c r="M57" s="58"/>
    </row>
    <row r="58" spans="2:13" x14ac:dyDescent="0.3">
      <c r="C58" s="38" t="s">
        <v>17</v>
      </c>
      <c r="D58" s="56"/>
      <c r="E58" s="56"/>
      <c r="F58" s="57"/>
      <c r="G58" s="38" t="s">
        <v>17</v>
      </c>
      <c r="H58" s="34"/>
      <c r="I58" s="35"/>
      <c r="J58" s="56"/>
      <c r="K58" s="56"/>
      <c r="L58" s="56"/>
      <c r="M58" s="58"/>
    </row>
    <row r="59" spans="2:13" x14ac:dyDescent="0.3">
      <c r="C59" s="38" t="s">
        <v>18</v>
      </c>
      <c r="D59" s="56"/>
      <c r="E59" s="56"/>
      <c r="F59" s="57"/>
      <c r="G59" s="38" t="s">
        <v>18</v>
      </c>
      <c r="H59" s="34"/>
      <c r="I59" s="35"/>
      <c r="J59" s="56"/>
      <c r="K59" s="56"/>
      <c r="L59" s="56"/>
      <c r="M59" s="58"/>
    </row>
    <row r="60" spans="2:13" x14ac:dyDescent="0.3">
      <c r="C60" s="38" t="s">
        <v>20</v>
      </c>
      <c r="D60" s="36"/>
      <c r="E60" s="39" t="s">
        <v>19</v>
      </c>
      <c r="F60" s="37"/>
      <c r="G60" s="38" t="s">
        <v>27</v>
      </c>
      <c r="H60" s="34"/>
      <c r="I60" s="35"/>
      <c r="J60" s="56"/>
      <c r="K60" s="56"/>
      <c r="L60" s="56"/>
      <c r="M60" s="58"/>
    </row>
    <row r="61" spans="2:13" x14ac:dyDescent="0.3">
      <c r="C61" s="38" t="s">
        <v>21</v>
      </c>
      <c r="D61" s="56"/>
      <c r="E61" s="56"/>
      <c r="F61" s="57"/>
      <c r="G61" s="38" t="s">
        <v>28</v>
      </c>
      <c r="H61" s="34"/>
      <c r="I61" s="35"/>
      <c r="J61" s="56"/>
      <c r="K61" s="56"/>
      <c r="L61" s="56"/>
      <c r="M61" s="58"/>
    </row>
    <row r="67" spans="20:20" x14ac:dyDescent="0.3">
      <c r="T67" s="41">
        <v>1</v>
      </c>
    </row>
  </sheetData>
  <sheetProtection algorithmName="SHA-512" hashValue="f35CcYt/PPzDH/cc2uFvRoZh17TzjhODYZ9BkI8qQQ2zeg/N7ujESFZMlT6D88XWTDrbMs1787zKC2l/0md35w==" saltValue="gvlNd1eC2zjV+worzahbPw==" spinCount="100000" sheet="1" objects="1" scenarios="1"/>
  <mergeCells count="45">
    <mergeCell ref="C18:G18"/>
    <mergeCell ref="C24:G24"/>
    <mergeCell ref="C25:G25"/>
    <mergeCell ref="C23:G23"/>
    <mergeCell ref="C19:G19"/>
    <mergeCell ref="C20:G20"/>
    <mergeCell ref="C21:G21"/>
    <mergeCell ref="C56:F56"/>
    <mergeCell ref="G56:M56"/>
    <mergeCell ref="C49:G49"/>
    <mergeCell ref="B30:M30"/>
    <mergeCell ref="C34:G34"/>
    <mergeCell ref="C36:G36"/>
    <mergeCell ref="C38:G38"/>
    <mergeCell ref="B45:M45"/>
    <mergeCell ref="C32:G32"/>
    <mergeCell ref="C47:G47"/>
    <mergeCell ref="C9:G9"/>
    <mergeCell ref="C11:G11"/>
    <mergeCell ref="C12:G12"/>
    <mergeCell ref="C15:G15"/>
    <mergeCell ref="C17:G17"/>
    <mergeCell ref="C13:G13"/>
    <mergeCell ref="E6:L6"/>
    <mergeCell ref="D58:F58"/>
    <mergeCell ref="D59:F59"/>
    <mergeCell ref="F52:K52"/>
    <mergeCell ref="C42:G42"/>
    <mergeCell ref="C44:G44"/>
    <mergeCell ref="C26:G26"/>
    <mergeCell ref="C29:G29"/>
    <mergeCell ref="C27:G27"/>
    <mergeCell ref="C40:G40"/>
    <mergeCell ref="B8:M8"/>
    <mergeCell ref="B10:M10"/>
    <mergeCell ref="B16:M16"/>
    <mergeCell ref="B28:M28"/>
    <mergeCell ref="C14:G14"/>
    <mergeCell ref="C22:G22"/>
    <mergeCell ref="D61:F61"/>
    <mergeCell ref="J57:M57"/>
    <mergeCell ref="J58:M58"/>
    <mergeCell ref="J59:M59"/>
    <mergeCell ref="J60:M60"/>
    <mergeCell ref="J61:M61"/>
  </mergeCells>
  <phoneticPr fontId="3" type="noConversion"/>
  <dataValidations count="1">
    <dataValidation type="list" showErrorMessage="1" promptTitle="Mijn contactpersoon bij LCBM" prompt="Niet vergeten : mijn contactpersoon bij LCBM" sqref="F52:K52" xr:uid="{1CAE3DCD-0C64-4FF7-B049-472A6E5EEA6D}">
      <formula1>$R$9:$R$53</formula1>
    </dataValidation>
  </dataValidations>
  <printOptions horizontalCentered="1" verticalCentered="1"/>
  <pageMargins left="0" right="0" top="0" bottom="0.35433070866141736" header="0" footer="0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Option Button 7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52</xdr:row>
                    <xdr:rowOff>19050</xdr:rowOff>
                  </from>
                  <to>
                    <xdr:col>1</xdr:col>
                    <xdr:colOff>228600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Option Button 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53</xdr:row>
                    <xdr:rowOff>28575</xdr:rowOff>
                  </from>
                  <to>
                    <xdr:col>1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Group Box 9">
              <controlPr defaultSize="0" autoFill="0" autoPict="0">
                <anchor moveWithCells="1">
                  <from>
                    <xdr:col>1</xdr:col>
                    <xdr:colOff>9525</xdr:colOff>
                    <xdr:row>51</xdr:row>
                    <xdr:rowOff>0</xdr:rowOff>
                  </from>
                  <to>
                    <xdr:col>4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WijnactieLCBM</vt:lpstr>
      <vt:lpstr>WijnactieLCBM!Zone_d_impression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Herzeel</dc:creator>
  <cp:lastModifiedBy>Alain REYMOND</cp:lastModifiedBy>
  <cp:lastPrinted>2024-10-29T10:44:17Z</cp:lastPrinted>
  <dcterms:created xsi:type="dcterms:W3CDTF">2017-10-13T14:05:54Z</dcterms:created>
  <dcterms:modified xsi:type="dcterms:W3CDTF">2024-12-03T14:13:42Z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6821ac4d-25fb-4816-a424-d7d2b7e3cc50</vt:lpwstr>
  </property>
</Properties>
</file>